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<sst xmlns="http://schemas.openxmlformats.org/spreadsheetml/2006/main" count="175" uniqueCount="105">
  <si>
    <t>Voor het overschrijven van leden naar een andere vereniging met een ander pakketwaarde</t>
  </si>
  <si>
    <t>hebben we enkele tabellen nodig.</t>
  </si>
  <si>
    <t>TABEL A.</t>
  </si>
  <si>
    <t>per € 100,-- pakketwaarde</t>
  </si>
  <si>
    <t xml:space="preserve">Inschrijfgeld/entreegeld </t>
  </si>
  <si>
    <t>TABEL B.</t>
  </si>
  <si>
    <t>TABEL C.</t>
  </si>
  <si>
    <t>Indien er geen inschrijfgeld/entree-</t>
  </si>
  <si>
    <t>kan worden, dan is de uitkering van</t>
  </si>
  <si>
    <t xml:space="preserve">geld betaald wordt c.q. niet betaald </t>
  </si>
  <si>
    <t>de pakketwaarde een bepaald</t>
  </si>
  <si>
    <t>percentage (uitgaande van € 100,--)</t>
  </si>
  <si>
    <t xml:space="preserve">19 tm 20 jaar </t>
  </si>
  <si>
    <t>21 tm 25 jaar</t>
  </si>
  <si>
    <t>26 tm 30 jaar</t>
  </si>
  <si>
    <t>31 tm 35 jaar</t>
  </si>
  <si>
    <t>36 tm 40 jaar</t>
  </si>
  <si>
    <t>41 tm 45 jaar</t>
  </si>
  <si>
    <t>46 tm 50 jaar</t>
  </si>
  <si>
    <t>%</t>
  </si>
  <si>
    <t>OW</t>
  </si>
  <si>
    <t>Overschrijving van een vereniging met een hogere pakket-</t>
  </si>
  <si>
    <t>waarde dan de nieuwe vereniging, dan is de overdrachts-</t>
  </si>
  <si>
    <t xml:space="preserve">N.B. Er kunnen geen rechten ontleend worden voor de </t>
  </si>
  <si>
    <t>hogere pakketwaarde.  Pakketwaarde per € 100,--</t>
  </si>
  <si>
    <t>bij een leeftijd (LT) van:</t>
  </si>
  <si>
    <t>waarde (OW) bij een leeftijd (LT)  van:</t>
  </si>
  <si>
    <t>LT</t>
  </si>
  <si>
    <t xml:space="preserve">VOORBEELD:     </t>
  </si>
  <si>
    <t>Inschrijving nieuw lid.</t>
  </si>
  <si>
    <t>Familie Jansen wil lid worden van de plaatselijke uitvaartvereniging.</t>
  </si>
  <si>
    <t>Het gezin bestaat uit vader (42 jaar), moeder (41 jaar), zoon (15 jaar), dochter (18 jaar).</t>
  </si>
  <si>
    <t>De contributie is € 16,-- per lid per jaar en kinderen t/m 17 jaar zijn gratis lid (contributievrij).</t>
  </si>
  <si>
    <t>De pakketwaarde is € 800,--</t>
  </si>
  <si>
    <t>Vader</t>
  </si>
  <si>
    <t>Moeder</t>
  </si>
  <si>
    <t>Zoon</t>
  </si>
  <si>
    <t>Dochter</t>
  </si>
  <si>
    <t>De familie moet aan inschrijfgeld/entreegeld betalen (volgens tabel A):</t>
  </si>
  <si>
    <t>35,90 x € 8,--</t>
  </si>
  <si>
    <t>34,50 x € 8,--</t>
  </si>
  <si>
    <t>niets</t>
  </si>
  <si>
    <t>niets (alleen contributie)</t>
  </si>
  <si>
    <t>€</t>
  </si>
  <si>
    <t>TOTAAL</t>
  </si>
  <si>
    <t>Daarnaast een contributie van € 16,-- per persoon vanaf 18 jaar.</t>
  </si>
  <si>
    <t>Overschrijving</t>
  </si>
  <si>
    <t>1.</t>
  </si>
  <si>
    <t>Familie Pietersen bestaat uit: Vader (45 jaar), moeder (28 jaar), zoon (22 jaar), 2 dochters (&lt; 18 jaar).</t>
  </si>
  <si>
    <t>Vereniging A moet naar vereniging B overmaken (volgens tabel C):</t>
  </si>
  <si>
    <t xml:space="preserve">Dochters </t>
  </si>
  <si>
    <t xml:space="preserve">45 jaar  = 21% van € 450,--  =  </t>
  </si>
  <si>
    <t xml:space="preserve">€ </t>
  </si>
  <si>
    <t>28 jaar =    5% van € 450,--  =</t>
  </si>
  <si>
    <t>22 jaar =   2% van € 450,--  =</t>
  </si>
  <si>
    <t>Vereniging B moet ontvangen  (volgens tabel C):</t>
  </si>
  <si>
    <t xml:space="preserve">45 jaar  = 21% van € 900,--  =  </t>
  </si>
  <si>
    <t>28 jaar =    5% van € 900,--  =</t>
  </si>
  <si>
    <t>22 jaar =   2% van € 900,--  =</t>
  </si>
  <si>
    <t>Er is dus een tekort van € 252,-  minus € 126,--    =     € 126,--</t>
  </si>
  <si>
    <t>De familie Pietersen zal dus een bedrag van € 126,-- moeten overmaken aan vereniging B als</t>
  </si>
  <si>
    <t>inschrijfgeld/entreegeld.</t>
  </si>
  <si>
    <t>jonger dan 18 jaar</t>
  </si>
  <si>
    <t>2.</t>
  </si>
  <si>
    <t>Familie Klaassen bestaat uit: Vader (49 jaar), moeder (46 jaar), zoon (18 jaar), dochter (&lt; 18 jaar).</t>
  </si>
  <si>
    <t xml:space="preserve">49 jaar  = 26% van € 540,--  =  </t>
  </si>
  <si>
    <t>46 jaar =  22% van € 540,--  =</t>
  </si>
  <si>
    <t>18 jaar =    1% van € 540,--  =</t>
  </si>
  <si>
    <t xml:space="preserve">49 jaar  = 26% van € 850,--  =  </t>
  </si>
  <si>
    <t>46 jaar =  22% van € 850,--  =</t>
  </si>
  <si>
    <t>18 jaar =    1% van € 850,--  =</t>
  </si>
  <si>
    <t>Er is dus een tekort van € 416,50  minus €  264,60    =     € 151,90</t>
  </si>
  <si>
    <t>De familie Klaassen zal dus een bedrag van € 151,90  moeten overmaken aan vereniging B als</t>
  </si>
  <si>
    <t>inschrijfgeld/entreegeld om voor de hogere pakketwaarde van € 850 in aanmerking te komen.</t>
  </si>
  <si>
    <t>3.</t>
  </si>
  <si>
    <t>lagere pakketwaarde worden de percentages genomen van de vereniging met de lagere pakketwaarde</t>
  </si>
  <si>
    <t>(dus vereniging B).</t>
  </si>
  <si>
    <t>Vereniging A</t>
  </si>
  <si>
    <t>Man (58 jaar)   =  38% van € 770,--   =  €</t>
  </si>
  <si>
    <t>Vereniging B</t>
  </si>
  <si>
    <t>Man (58 jaar)   =  38% van € 500,--   =  €</t>
  </si>
  <si>
    <t>Verschil        €</t>
  </si>
  <si>
    <t xml:space="preserve">De nieuwe vereniging B ontvangt een bedrag van € 190,-- van vereniging A en het verschil blijft 'achter' </t>
  </si>
  <si>
    <t>bij vereniging A (ivm natura mag er geen geld terug gegeven worden).</t>
  </si>
  <si>
    <r>
      <t xml:space="preserve">N.B. Er vanuit gaande dat er </t>
    </r>
    <r>
      <rPr>
        <u val="single"/>
        <sz val="10"/>
        <color indexed="8"/>
        <rFont val="Arial"/>
        <family val="2"/>
      </rPr>
      <t>geen</t>
    </r>
    <r>
      <rPr>
        <sz val="10"/>
        <color indexed="8"/>
        <rFont val="Arial"/>
        <family val="2"/>
      </rPr>
      <t xml:space="preserve"> contributie achterstand is!</t>
    </r>
  </si>
  <si>
    <r>
      <rPr>
        <b/>
        <sz val="10"/>
        <color indexed="8"/>
        <rFont val="Arial"/>
        <family val="2"/>
      </rPr>
      <t>VAN</t>
    </r>
    <r>
      <rPr>
        <sz val="10"/>
        <color indexed="8"/>
        <rFont val="Arial"/>
        <family val="2"/>
      </rPr>
      <t xml:space="preserve"> vereniging A pakketwaarde € 450,--  </t>
    </r>
    <r>
      <rPr>
        <b/>
        <sz val="10"/>
        <color indexed="8"/>
        <rFont val="Arial"/>
        <family val="2"/>
      </rPr>
      <t>NAAR</t>
    </r>
    <r>
      <rPr>
        <sz val="10"/>
        <color indexed="8"/>
        <rFont val="Arial"/>
        <family val="2"/>
      </rPr>
      <t xml:space="preserve"> vereniging B pakketwaarde € 900,--</t>
    </r>
  </si>
  <si>
    <r>
      <rPr>
        <b/>
        <sz val="10"/>
        <color indexed="8"/>
        <rFont val="Arial"/>
        <family val="2"/>
      </rPr>
      <t>VAN</t>
    </r>
    <r>
      <rPr>
        <sz val="10"/>
        <color indexed="8"/>
        <rFont val="Arial"/>
        <family val="2"/>
      </rPr>
      <t xml:space="preserve"> vereniging A pakketwaarde € 540,--  </t>
    </r>
    <r>
      <rPr>
        <b/>
        <sz val="10"/>
        <color indexed="8"/>
        <rFont val="Arial"/>
        <family val="2"/>
      </rPr>
      <t>NAAR</t>
    </r>
    <r>
      <rPr>
        <sz val="10"/>
        <color indexed="8"/>
        <rFont val="Arial"/>
        <family val="2"/>
      </rPr>
      <t xml:space="preserve"> vereniging B pakketwaarde € 850,--</t>
    </r>
  </si>
  <si>
    <r>
      <t xml:space="preserve">Bij overschrijving </t>
    </r>
    <r>
      <rPr>
        <b/>
        <sz val="10"/>
        <color indexed="8"/>
        <rFont val="Arial"/>
        <family val="2"/>
      </rPr>
      <t>VAN</t>
    </r>
    <r>
      <rPr>
        <sz val="10"/>
        <color indexed="8"/>
        <rFont val="Arial"/>
        <family val="2"/>
      </rPr>
      <t xml:space="preserve"> een vereniging A met een hoge pakketwaarde  </t>
    </r>
    <r>
      <rPr>
        <b/>
        <sz val="10"/>
        <color indexed="8"/>
        <rFont val="Arial"/>
        <family val="2"/>
      </rPr>
      <t>NAAR</t>
    </r>
    <r>
      <rPr>
        <sz val="10"/>
        <color indexed="8"/>
        <rFont val="Arial"/>
        <family val="2"/>
      </rPr>
      <t xml:space="preserve"> een vereniging B met een</t>
    </r>
  </si>
  <si>
    <r>
      <t xml:space="preserve">Man, 58 jaar wil worden overgeschreven in verband met een verhuizing </t>
    </r>
    <r>
      <rPr>
        <b/>
        <sz val="10"/>
        <color indexed="8"/>
        <rFont val="Arial"/>
        <family val="2"/>
      </rPr>
      <t>VAN</t>
    </r>
    <r>
      <rPr>
        <sz val="10"/>
        <color indexed="8"/>
        <rFont val="Arial"/>
        <family val="2"/>
      </rPr>
      <t xml:space="preserve"> vereniging A (pakket-</t>
    </r>
  </si>
  <si>
    <r>
      <t>waarde € 770,--)</t>
    </r>
    <r>
      <rPr>
        <b/>
        <sz val="10"/>
        <color indexed="8"/>
        <rFont val="Arial"/>
        <family val="2"/>
      </rPr>
      <t xml:space="preserve"> NAAR</t>
    </r>
    <r>
      <rPr>
        <sz val="10"/>
        <color indexed="8"/>
        <rFont val="Arial"/>
        <family val="2"/>
      </rPr>
      <t xml:space="preserve"> vereniging B (pakketwaarde € 500,--) volgens tabel C:</t>
    </r>
  </si>
  <si>
    <t>4.</t>
  </si>
  <si>
    <t xml:space="preserve">Overschrijving van een gezin dat pas later van een vereniging lid is geworden, zonder inschrijfgeld/entreegeld </t>
  </si>
  <si>
    <t>betaald te hebben (zie tabel B).</t>
  </si>
  <si>
    <t>Familie de Jong bestaat uit: Vader (45 jaar), moeder (35 jaar), zoon (25 jaar) en dochter (15 jaar) en is 3 jaar</t>
  </si>
  <si>
    <t>geleden lid geworden van vereniging A die een pakketwaarde heeft van € 650,-- (zie tabel B).</t>
  </si>
  <si>
    <t>De familie de Jong gaat verhuizen en wil lid worden van vereniging B met een pakketwaarde van € 1200,--</t>
  </si>
  <si>
    <t xml:space="preserve">45 jaar  = 21% van € 253,50  =  </t>
  </si>
  <si>
    <t>35 jaar =  10% van € 416,--  =</t>
  </si>
  <si>
    <t>25 jaar =    3% van € 598,--  =</t>
  </si>
  <si>
    <t>De nieuwe vereniging A moet aan vereniging B een bedrag van € 112,78 overmaken.</t>
  </si>
  <si>
    <t>Ivm het niet betalen van het entreegeld bij vereniging A is de gedeeltelijke uitkering bij overlijden (tabel B):</t>
  </si>
  <si>
    <t>45 jaar  = 39% van € 650,--</t>
  </si>
  <si>
    <t>35 jaar =   64% van € 650,--</t>
  </si>
  <si>
    <t>25 jaar =   92% van € 650,--</t>
  </si>
  <si>
    <t>jonger dan 18 jaar  = 100 %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</si>
</sst>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64" fontId="37" fillId="0" borderId="0" xfId="0" applyNumberFormat="1" applyFont="1" applyAlignment="1">
      <alignment/>
    </xf>
    <xf numFmtId="9" fontId="37" fillId="0" borderId="0" xfId="0" applyNumberFormat="1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/>
    </xf>
    <xf numFmtId="2" fontId="37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">
      <selection activeCell="T120" sqref="T120"/>
    </sheetView>
  </sheetViews>
  <sheetFormatPr defaultColWidth="9.140625" defaultRowHeight="15"/>
  <cols>
    <col min="1" max="1" width="4.00390625" style="1" customWidth="1"/>
    <col min="2" max="2" width="9.140625" style="1" customWidth="1"/>
    <col min="3" max="3" width="3.00390625" style="1" customWidth="1"/>
    <col min="4" max="4" width="5.8515625" style="1" customWidth="1"/>
    <col min="5" max="5" width="10.57421875" style="1" customWidth="1"/>
    <col min="6" max="6" width="4.7109375" style="1" customWidth="1"/>
    <col min="7" max="7" width="5.8515625" style="1" customWidth="1"/>
    <col min="8" max="8" width="6.7109375" style="1" customWidth="1"/>
    <col min="9" max="9" width="8.7109375" style="1" customWidth="1"/>
    <col min="10" max="10" width="3.00390625" style="1" customWidth="1"/>
    <col min="11" max="11" width="5.8515625" style="1" customWidth="1"/>
    <col min="12" max="12" width="6.7109375" style="1" customWidth="1"/>
    <col min="13" max="13" width="8.7109375" style="1" customWidth="1"/>
    <col min="14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4" spans="1:7" ht="12.75">
      <c r="A4" s="2" t="s">
        <v>2</v>
      </c>
      <c r="G4" s="2" t="s">
        <v>6</v>
      </c>
    </row>
    <row r="5" spans="1:7" ht="12.75">
      <c r="A5" s="1" t="s">
        <v>4</v>
      </c>
      <c r="G5" s="1" t="s">
        <v>21</v>
      </c>
    </row>
    <row r="6" spans="1:7" ht="12.75">
      <c r="A6" s="1" t="s">
        <v>3</v>
      </c>
      <c r="G6" s="1" t="s">
        <v>22</v>
      </c>
    </row>
    <row r="7" spans="1:7" ht="12.75">
      <c r="A7" s="1" t="s">
        <v>25</v>
      </c>
      <c r="G7" s="1" t="s">
        <v>26</v>
      </c>
    </row>
    <row r="8" ht="12.75">
      <c r="G8" s="1" t="s">
        <v>23</v>
      </c>
    </row>
    <row r="9" ht="12.75">
      <c r="G9" s="1" t="s">
        <v>24</v>
      </c>
    </row>
    <row r="11" spans="1:13" s="3" customFormat="1" ht="12.75">
      <c r="A11" s="3" t="s">
        <v>27</v>
      </c>
      <c r="D11" s="3" t="s">
        <v>27</v>
      </c>
      <c r="G11" s="3" t="s">
        <v>27</v>
      </c>
      <c r="H11" s="3" t="s">
        <v>19</v>
      </c>
      <c r="I11" s="3" t="s">
        <v>20</v>
      </c>
      <c r="K11" s="3" t="s">
        <v>27</v>
      </c>
      <c r="L11" s="3" t="s">
        <v>19</v>
      </c>
      <c r="M11" s="3" t="s">
        <v>20</v>
      </c>
    </row>
    <row r="12" spans="1:13" ht="12.75">
      <c r="A12" s="1">
        <v>18</v>
      </c>
      <c r="B12" s="4">
        <v>0</v>
      </c>
      <c r="D12" s="1">
        <v>46</v>
      </c>
      <c r="E12" s="4">
        <v>42.5</v>
      </c>
      <c r="G12" s="1">
        <v>18</v>
      </c>
      <c r="H12" s="1">
        <v>1</v>
      </c>
      <c r="I12" s="4">
        <v>1</v>
      </c>
      <c r="J12" s="4"/>
      <c r="K12" s="1">
        <v>52</v>
      </c>
      <c r="L12" s="1">
        <v>30</v>
      </c>
      <c r="M12" s="4">
        <v>30</v>
      </c>
    </row>
    <row r="13" spans="1:13" ht="12.75">
      <c r="A13" s="1">
        <f>A12+1</f>
        <v>19</v>
      </c>
      <c r="B13" s="4">
        <f>B12+1.5</f>
        <v>1.5</v>
      </c>
      <c r="D13" s="1">
        <f>D12+1</f>
        <v>47</v>
      </c>
      <c r="E13" s="4">
        <f>E12+1.6</f>
        <v>44.1</v>
      </c>
      <c r="G13" s="1">
        <f>G12+1</f>
        <v>19</v>
      </c>
      <c r="H13" s="1">
        <v>2</v>
      </c>
      <c r="I13" s="4">
        <v>2</v>
      </c>
      <c r="J13" s="4"/>
      <c r="K13" s="1">
        <f aca="true" t="shared" si="0" ref="K13:K45">K12+1</f>
        <v>53</v>
      </c>
      <c r="L13" s="1">
        <v>31</v>
      </c>
      <c r="M13" s="4">
        <v>31</v>
      </c>
    </row>
    <row r="14" spans="1:13" ht="12.75">
      <c r="A14" s="1">
        <f aca="true" t="shared" si="1" ref="A14:A39">A13+1</f>
        <v>20</v>
      </c>
      <c r="B14" s="4">
        <f aca="true" t="shared" si="2" ref="B14:B35">B13+1.5</f>
        <v>3</v>
      </c>
      <c r="D14" s="1">
        <f aca="true" t="shared" si="3" ref="D14:D38">D13+1</f>
        <v>48</v>
      </c>
      <c r="E14" s="4">
        <f>E13+1.6</f>
        <v>45.7</v>
      </c>
      <c r="G14" s="1">
        <f aca="true" t="shared" si="4" ref="G14:G45">G13+1</f>
        <v>20</v>
      </c>
      <c r="H14" s="1">
        <v>2</v>
      </c>
      <c r="I14" s="4">
        <v>2</v>
      </c>
      <c r="J14" s="4"/>
      <c r="K14" s="1">
        <f t="shared" si="0"/>
        <v>54</v>
      </c>
      <c r="L14" s="1">
        <v>33</v>
      </c>
      <c r="M14" s="4">
        <v>33</v>
      </c>
    </row>
    <row r="15" spans="1:13" ht="12.75">
      <c r="A15" s="1">
        <f t="shared" si="1"/>
        <v>21</v>
      </c>
      <c r="B15" s="4">
        <f t="shared" si="2"/>
        <v>4.5</v>
      </c>
      <c r="D15" s="1">
        <f t="shared" si="3"/>
        <v>49</v>
      </c>
      <c r="E15" s="4">
        <f>E14+1.6</f>
        <v>47.300000000000004</v>
      </c>
      <c r="G15" s="1">
        <f t="shared" si="4"/>
        <v>21</v>
      </c>
      <c r="H15" s="1">
        <v>2</v>
      </c>
      <c r="I15" s="4">
        <v>2</v>
      </c>
      <c r="J15" s="4"/>
      <c r="K15" s="1">
        <f t="shared" si="0"/>
        <v>55</v>
      </c>
      <c r="L15" s="1">
        <v>34</v>
      </c>
      <c r="M15" s="4">
        <v>34</v>
      </c>
    </row>
    <row r="16" spans="1:13" ht="12.75">
      <c r="A16" s="1">
        <f t="shared" si="1"/>
        <v>22</v>
      </c>
      <c r="B16" s="4">
        <f t="shared" si="2"/>
        <v>6</v>
      </c>
      <c r="D16" s="1">
        <f t="shared" si="3"/>
        <v>50</v>
      </c>
      <c r="E16" s="4">
        <f>E15+1.6</f>
        <v>48.900000000000006</v>
      </c>
      <c r="G16" s="1">
        <f t="shared" si="4"/>
        <v>22</v>
      </c>
      <c r="H16" s="1">
        <v>2</v>
      </c>
      <c r="I16" s="4">
        <v>2</v>
      </c>
      <c r="J16" s="4"/>
      <c r="K16" s="1">
        <f t="shared" si="0"/>
        <v>56</v>
      </c>
      <c r="L16" s="1">
        <v>35</v>
      </c>
      <c r="M16" s="4">
        <v>35</v>
      </c>
    </row>
    <row r="17" spans="1:13" ht="12.75">
      <c r="A17" s="1">
        <f t="shared" si="1"/>
        <v>23</v>
      </c>
      <c r="B17" s="4">
        <f t="shared" si="2"/>
        <v>7.5</v>
      </c>
      <c r="D17" s="1">
        <f t="shared" si="3"/>
        <v>51</v>
      </c>
      <c r="E17" s="4">
        <f>E16+1.6</f>
        <v>50.50000000000001</v>
      </c>
      <c r="G17" s="1">
        <f t="shared" si="4"/>
        <v>23</v>
      </c>
      <c r="H17" s="1">
        <v>2</v>
      </c>
      <c r="I17" s="4">
        <v>2</v>
      </c>
      <c r="J17" s="4"/>
      <c r="K17" s="1">
        <f t="shared" si="0"/>
        <v>57</v>
      </c>
      <c r="L17" s="1">
        <v>37</v>
      </c>
      <c r="M17" s="4">
        <v>37</v>
      </c>
    </row>
    <row r="18" spans="1:13" ht="12.75">
      <c r="A18" s="1">
        <f t="shared" si="1"/>
        <v>24</v>
      </c>
      <c r="B18" s="4">
        <f t="shared" si="2"/>
        <v>9</v>
      </c>
      <c r="D18" s="1">
        <f t="shared" si="3"/>
        <v>52</v>
      </c>
      <c r="E18" s="4">
        <f>E17+1.5</f>
        <v>52.00000000000001</v>
      </c>
      <c r="G18" s="1">
        <f t="shared" si="4"/>
        <v>24</v>
      </c>
      <c r="H18" s="1">
        <v>2</v>
      </c>
      <c r="I18" s="4">
        <v>2</v>
      </c>
      <c r="J18" s="4"/>
      <c r="K18" s="1">
        <f t="shared" si="0"/>
        <v>58</v>
      </c>
      <c r="L18" s="1">
        <v>38</v>
      </c>
      <c r="M18" s="4">
        <v>38</v>
      </c>
    </row>
    <row r="19" spans="1:13" ht="12.75">
      <c r="A19" s="1">
        <f t="shared" si="1"/>
        <v>25</v>
      </c>
      <c r="B19" s="4">
        <f t="shared" si="2"/>
        <v>10.5</v>
      </c>
      <c r="D19" s="1">
        <f t="shared" si="3"/>
        <v>53</v>
      </c>
      <c r="E19" s="4">
        <f aca="true" t="shared" si="5" ref="E19:E26">E18+1.5</f>
        <v>53.50000000000001</v>
      </c>
      <c r="G19" s="1">
        <f t="shared" si="4"/>
        <v>25</v>
      </c>
      <c r="H19" s="1">
        <v>3</v>
      </c>
      <c r="I19" s="4">
        <v>3</v>
      </c>
      <c r="J19" s="4"/>
      <c r="K19" s="1">
        <f t="shared" si="0"/>
        <v>59</v>
      </c>
      <c r="L19" s="1">
        <v>40</v>
      </c>
      <c r="M19" s="4">
        <v>40</v>
      </c>
    </row>
    <row r="20" spans="1:13" ht="12.75">
      <c r="A20" s="1">
        <f t="shared" si="1"/>
        <v>26</v>
      </c>
      <c r="B20" s="4">
        <f t="shared" si="2"/>
        <v>12</v>
      </c>
      <c r="D20" s="1">
        <f t="shared" si="3"/>
        <v>54</v>
      </c>
      <c r="E20" s="4">
        <f t="shared" si="5"/>
        <v>55.00000000000001</v>
      </c>
      <c r="G20" s="1">
        <f t="shared" si="4"/>
        <v>26</v>
      </c>
      <c r="H20" s="1">
        <v>4</v>
      </c>
      <c r="I20" s="4">
        <v>4</v>
      </c>
      <c r="J20" s="4"/>
      <c r="K20" s="1">
        <f t="shared" si="0"/>
        <v>60</v>
      </c>
      <c r="L20" s="1">
        <v>42</v>
      </c>
      <c r="M20" s="4">
        <v>42</v>
      </c>
    </row>
    <row r="21" spans="1:13" ht="12.75">
      <c r="A21" s="1">
        <f t="shared" si="1"/>
        <v>27</v>
      </c>
      <c r="B21" s="4">
        <f t="shared" si="2"/>
        <v>13.5</v>
      </c>
      <c r="D21" s="1">
        <f t="shared" si="3"/>
        <v>55</v>
      </c>
      <c r="E21" s="4">
        <v>57</v>
      </c>
      <c r="G21" s="1">
        <f t="shared" si="4"/>
        <v>27</v>
      </c>
      <c r="H21" s="1">
        <v>4</v>
      </c>
      <c r="I21" s="4">
        <v>4</v>
      </c>
      <c r="J21" s="4"/>
      <c r="K21" s="1">
        <f t="shared" si="0"/>
        <v>61</v>
      </c>
      <c r="L21" s="1">
        <v>43</v>
      </c>
      <c r="M21" s="4">
        <v>43</v>
      </c>
    </row>
    <row r="22" spans="1:13" ht="12.75">
      <c r="A22" s="1">
        <f t="shared" si="1"/>
        <v>28</v>
      </c>
      <c r="B22" s="4">
        <f t="shared" si="2"/>
        <v>15</v>
      </c>
      <c r="D22" s="1">
        <f t="shared" si="3"/>
        <v>56</v>
      </c>
      <c r="E22" s="4">
        <f t="shared" si="5"/>
        <v>58.5</v>
      </c>
      <c r="G22" s="1">
        <f t="shared" si="4"/>
        <v>28</v>
      </c>
      <c r="H22" s="1">
        <v>5</v>
      </c>
      <c r="I22" s="4">
        <v>5</v>
      </c>
      <c r="J22" s="4"/>
      <c r="K22" s="1">
        <f t="shared" si="0"/>
        <v>62</v>
      </c>
      <c r="L22" s="1">
        <v>45</v>
      </c>
      <c r="M22" s="4">
        <v>45</v>
      </c>
    </row>
    <row r="23" spans="1:13" ht="12.75">
      <c r="A23" s="1">
        <f t="shared" si="1"/>
        <v>29</v>
      </c>
      <c r="B23" s="4">
        <f t="shared" si="2"/>
        <v>16.5</v>
      </c>
      <c r="D23" s="1">
        <f t="shared" si="3"/>
        <v>57</v>
      </c>
      <c r="E23" s="4">
        <f t="shared" si="5"/>
        <v>60</v>
      </c>
      <c r="G23" s="1">
        <f t="shared" si="4"/>
        <v>29</v>
      </c>
      <c r="H23" s="1">
        <v>6</v>
      </c>
      <c r="I23" s="4">
        <v>6</v>
      </c>
      <c r="J23" s="4"/>
      <c r="K23" s="1">
        <f t="shared" si="0"/>
        <v>63</v>
      </c>
      <c r="L23" s="1">
        <v>46</v>
      </c>
      <c r="M23" s="4">
        <v>46</v>
      </c>
    </row>
    <row r="24" spans="1:13" ht="12.75">
      <c r="A24" s="1">
        <f t="shared" si="1"/>
        <v>30</v>
      </c>
      <c r="B24" s="4">
        <f t="shared" si="2"/>
        <v>18</v>
      </c>
      <c r="D24" s="1">
        <f t="shared" si="3"/>
        <v>58</v>
      </c>
      <c r="E24" s="4">
        <f t="shared" si="5"/>
        <v>61.5</v>
      </c>
      <c r="G24" s="1">
        <f t="shared" si="4"/>
        <v>30</v>
      </c>
      <c r="H24" s="1">
        <v>6</v>
      </c>
      <c r="I24" s="4">
        <v>6</v>
      </c>
      <c r="J24" s="4"/>
      <c r="K24" s="1">
        <f t="shared" si="0"/>
        <v>64</v>
      </c>
      <c r="L24" s="1">
        <v>48</v>
      </c>
      <c r="M24" s="4">
        <v>48</v>
      </c>
    </row>
    <row r="25" spans="1:13" ht="12.75">
      <c r="A25" s="1">
        <f t="shared" si="1"/>
        <v>31</v>
      </c>
      <c r="B25" s="4">
        <f t="shared" si="2"/>
        <v>19.5</v>
      </c>
      <c r="D25" s="1">
        <f t="shared" si="3"/>
        <v>59</v>
      </c>
      <c r="E25" s="4">
        <v>63.5</v>
      </c>
      <c r="G25" s="1">
        <f t="shared" si="4"/>
        <v>31</v>
      </c>
      <c r="H25" s="1">
        <v>7</v>
      </c>
      <c r="I25" s="4">
        <v>7</v>
      </c>
      <c r="J25" s="4"/>
      <c r="K25" s="1">
        <f t="shared" si="0"/>
        <v>65</v>
      </c>
      <c r="L25" s="1">
        <v>50</v>
      </c>
      <c r="M25" s="4">
        <v>50</v>
      </c>
    </row>
    <row r="26" spans="1:13" ht="12.75">
      <c r="A26" s="1">
        <f t="shared" si="1"/>
        <v>32</v>
      </c>
      <c r="B26" s="4">
        <f t="shared" si="2"/>
        <v>21</v>
      </c>
      <c r="D26" s="1">
        <f t="shared" si="3"/>
        <v>60</v>
      </c>
      <c r="E26" s="4">
        <f t="shared" si="5"/>
        <v>65</v>
      </c>
      <c r="G26" s="1">
        <f t="shared" si="4"/>
        <v>32</v>
      </c>
      <c r="H26" s="1">
        <v>8</v>
      </c>
      <c r="I26" s="4">
        <v>8</v>
      </c>
      <c r="J26" s="4"/>
      <c r="K26" s="1">
        <f t="shared" si="0"/>
        <v>66</v>
      </c>
      <c r="L26" s="1">
        <v>51</v>
      </c>
      <c r="M26" s="4">
        <v>51</v>
      </c>
    </row>
    <row r="27" spans="1:13" ht="12.75">
      <c r="A27" s="1">
        <f t="shared" si="1"/>
        <v>33</v>
      </c>
      <c r="B27" s="4">
        <f t="shared" si="2"/>
        <v>22.5</v>
      </c>
      <c r="D27" s="1">
        <f t="shared" si="3"/>
        <v>61</v>
      </c>
      <c r="E27" s="4">
        <v>67</v>
      </c>
      <c r="G27" s="1">
        <f t="shared" si="4"/>
        <v>33</v>
      </c>
      <c r="H27" s="1">
        <v>9</v>
      </c>
      <c r="I27" s="4">
        <v>9</v>
      </c>
      <c r="J27" s="4"/>
      <c r="K27" s="1">
        <f t="shared" si="0"/>
        <v>67</v>
      </c>
      <c r="L27" s="1">
        <v>53</v>
      </c>
      <c r="M27" s="4">
        <v>53</v>
      </c>
    </row>
    <row r="28" spans="1:13" ht="12.75">
      <c r="A28" s="1">
        <f t="shared" si="1"/>
        <v>34</v>
      </c>
      <c r="B28" s="4">
        <f t="shared" si="2"/>
        <v>24</v>
      </c>
      <c r="D28" s="1">
        <f t="shared" si="3"/>
        <v>62</v>
      </c>
      <c r="E28" s="4">
        <v>69</v>
      </c>
      <c r="G28" s="1">
        <f t="shared" si="4"/>
        <v>34</v>
      </c>
      <c r="H28" s="1">
        <v>10</v>
      </c>
      <c r="I28" s="4">
        <v>10</v>
      </c>
      <c r="J28" s="4"/>
      <c r="K28" s="1">
        <f t="shared" si="0"/>
        <v>68</v>
      </c>
      <c r="L28" s="1">
        <v>55</v>
      </c>
      <c r="M28" s="4">
        <v>55</v>
      </c>
    </row>
    <row r="29" spans="1:13" ht="12.75">
      <c r="A29" s="1">
        <f t="shared" si="1"/>
        <v>35</v>
      </c>
      <c r="B29" s="4">
        <f t="shared" si="2"/>
        <v>25.5</v>
      </c>
      <c r="D29" s="1">
        <f t="shared" si="3"/>
        <v>63</v>
      </c>
      <c r="E29" s="4">
        <v>71</v>
      </c>
      <c r="G29" s="1">
        <f t="shared" si="4"/>
        <v>35</v>
      </c>
      <c r="H29" s="1">
        <v>10</v>
      </c>
      <c r="I29" s="4">
        <v>10</v>
      </c>
      <c r="J29" s="4"/>
      <c r="K29" s="1">
        <f t="shared" si="0"/>
        <v>69</v>
      </c>
      <c r="L29" s="1">
        <v>56</v>
      </c>
      <c r="M29" s="4">
        <v>56</v>
      </c>
    </row>
    <row r="30" spans="1:13" ht="12.75">
      <c r="A30" s="1">
        <f t="shared" si="1"/>
        <v>36</v>
      </c>
      <c r="B30" s="4">
        <f t="shared" si="2"/>
        <v>27</v>
      </c>
      <c r="D30" s="1">
        <f t="shared" si="3"/>
        <v>64</v>
      </c>
      <c r="E30" s="4">
        <v>73.5</v>
      </c>
      <c r="G30" s="1">
        <f t="shared" si="4"/>
        <v>36</v>
      </c>
      <c r="H30" s="1">
        <v>11</v>
      </c>
      <c r="I30" s="4">
        <v>11</v>
      </c>
      <c r="J30" s="4"/>
      <c r="K30" s="1">
        <f t="shared" si="0"/>
        <v>70</v>
      </c>
      <c r="L30" s="1">
        <v>58</v>
      </c>
      <c r="M30" s="4">
        <v>58</v>
      </c>
    </row>
    <row r="31" spans="1:13" ht="12.75">
      <c r="A31" s="1">
        <f t="shared" si="1"/>
        <v>37</v>
      </c>
      <c r="B31" s="4">
        <f t="shared" si="2"/>
        <v>28.5</v>
      </c>
      <c r="D31" s="1">
        <f t="shared" si="3"/>
        <v>65</v>
      </c>
      <c r="E31" s="4">
        <v>76</v>
      </c>
      <c r="G31" s="1">
        <f t="shared" si="4"/>
        <v>37</v>
      </c>
      <c r="H31" s="1">
        <v>12</v>
      </c>
      <c r="I31" s="4">
        <v>12</v>
      </c>
      <c r="J31" s="4"/>
      <c r="K31" s="1">
        <f t="shared" si="0"/>
        <v>71</v>
      </c>
      <c r="L31" s="1">
        <v>60</v>
      </c>
      <c r="M31" s="4">
        <v>60</v>
      </c>
    </row>
    <row r="32" spans="1:13" ht="12.75">
      <c r="A32" s="1">
        <f t="shared" si="1"/>
        <v>38</v>
      </c>
      <c r="B32" s="4">
        <f t="shared" si="2"/>
        <v>30</v>
      </c>
      <c r="D32" s="1">
        <f t="shared" si="3"/>
        <v>66</v>
      </c>
      <c r="E32" s="4">
        <v>87.5</v>
      </c>
      <c r="G32" s="1">
        <f t="shared" si="4"/>
        <v>38</v>
      </c>
      <c r="H32" s="1">
        <v>13</v>
      </c>
      <c r="I32" s="4">
        <v>13</v>
      </c>
      <c r="J32" s="4"/>
      <c r="K32" s="1">
        <f t="shared" si="0"/>
        <v>72</v>
      </c>
      <c r="L32" s="1">
        <v>61</v>
      </c>
      <c r="M32" s="4">
        <v>61</v>
      </c>
    </row>
    <row r="33" spans="1:13" ht="12.75">
      <c r="A33" s="1">
        <f t="shared" si="1"/>
        <v>39</v>
      </c>
      <c r="B33" s="4">
        <f t="shared" si="2"/>
        <v>31.5</v>
      </c>
      <c r="D33" s="1">
        <f t="shared" si="3"/>
        <v>67</v>
      </c>
      <c r="E33" s="4">
        <v>81.5</v>
      </c>
      <c r="G33" s="1">
        <f t="shared" si="4"/>
        <v>39</v>
      </c>
      <c r="H33" s="1">
        <v>14</v>
      </c>
      <c r="I33" s="4">
        <v>14</v>
      </c>
      <c r="J33" s="4"/>
      <c r="K33" s="1">
        <f t="shared" si="0"/>
        <v>73</v>
      </c>
      <c r="L33" s="1">
        <v>63</v>
      </c>
      <c r="M33" s="4">
        <v>63</v>
      </c>
    </row>
    <row r="34" spans="1:13" ht="12.75">
      <c r="A34" s="1">
        <f t="shared" si="1"/>
        <v>40</v>
      </c>
      <c r="B34" s="4">
        <f t="shared" si="2"/>
        <v>33</v>
      </c>
      <c r="D34" s="1">
        <f t="shared" si="3"/>
        <v>68</v>
      </c>
      <c r="E34" s="4">
        <v>84.5</v>
      </c>
      <c r="G34" s="1">
        <f t="shared" si="4"/>
        <v>40</v>
      </c>
      <c r="H34" s="1">
        <v>15</v>
      </c>
      <c r="I34" s="4">
        <v>15</v>
      </c>
      <c r="J34" s="4"/>
      <c r="K34" s="1">
        <f t="shared" si="0"/>
        <v>74</v>
      </c>
      <c r="L34" s="1">
        <v>64</v>
      </c>
      <c r="M34" s="4">
        <v>64</v>
      </c>
    </row>
    <row r="35" spans="1:13" ht="12.75">
      <c r="A35" s="1">
        <f t="shared" si="1"/>
        <v>41</v>
      </c>
      <c r="B35" s="4">
        <f t="shared" si="2"/>
        <v>34.5</v>
      </c>
      <c r="D35" s="1">
        <f t="shared" si="3"/>
        <v>69</v>
      </c>
      <c r="E35" s="4">
        <v>88</v>
      </c>
      <c r="G35" s="1">
        <f t="shared" si="4"/>
        <v>41</v>
      </c>
      <c r="H35" s="1">
        <v>16</v>
      </c>
      <c r="I35" s="4">
        <v>16</v>
      </c>
      <c r="J35" s="4"/>
      <c r="K35" s="1">
        <f t="shared" si="0"/>
        <v>75</v>
      </c>
      <c r="L35" s="1">
        <v>66</v>
      </c>
      <c r="M35" s="4">
        <v>66</v>
      </c>
    </row>
    <row r="36" spans="1:13" ht="12.75">
      <c r="A36" s="1">
        <f t="shared" si="1"/>
        <v>42</v>
      </c>
      <c r="B36" s="4">
        <v>35.9</v>
      </c>
      <c r="D36" s="1">
        <f t="shared" si="3"/>
        <v>70</v>
      </c>
      <c r="E36" s="4">
        <v>91.5</v>
      </c>
      <c r="G36" s="1">
        <f t="shared" si="4"/>
        <v>42</v>
      </c>
      <c r="H36" s="1">
        <v>17</v>
      </c>
      <c r="I36" s="4">
        <v>17</v>
      </c>
      <c r="J36" s="4"/>
      <c r="K36" s="1">
        <f t="shared" si="0"/>
        <v>76</v>
      </c>
      <c r="L36" s="1">
        <v>68</v>
      </c>
      <c r="M36" s="4">
        <v>68</v>
      </c>
    </row>
    <row r="37" spans="1:13" ht="12.75">
      <c r="A37" s="1">
        <f t="shared" si="1"/>
        <v>43</v>
      </c>
      <c r="B37" s="4">
        <v>37.2</v>
      </c>
      <c r="D37" s="1">
        <f t="shared" si="3"/>
        <v>71</v>
      </c>
      <c r="E37" s="4">
        <v>95.5</v>
      </c>
      <c r="G37" s="1">
        <f t="shared" si="4"/>
        <v>43</v>
      </c>
      <c r="H37" s="1">
        <v>18</v>
      </c>
      <c r="I37" s="4">
        <v>18</v>
      </c>
      <c r="J37" s="4"/>
      <c r="K37" s="1">
        <f t="shared" si="0"/>
        <v>77</v>
      </c>
      <c r="L37" s="1">
        <v>69</v>
      </c>
      <c r="M37" s="4">
        <v>69</v>
      </c>
    </row>
    <row r="38" spans="1:13" ht="12.75">
      <c r="A38" s="1">
        <f t="shared" si="1"/>
        <v>44</v>
      </c>
      <c r="B38" s="4">
        <v>38.8</v>
      </c>
      <c r="D38" s="1">
        <f t="shared" si="3"/>
        <v>72</v>
      </c>
      <c r="E38" s="4">
        <v>100</v>
      </c>
      <c r="G38" s="1">
        <f t="shared" si="4"/>
        <v>44</v>
      </c>
      <c r="H38" s="1">
        <v>20</v>
      </c>
      <c r="I38" s="4">
        <v>20</v>
      </c>
      <c r="J38" s="4"/>
      <c r="K38" s="1">
        <f t="shared" si="0"/>
        <v>78</v>
      </c>
      <c r="L38" s="1">
        <v>71</v>
      </c>
      <c r="M38" s="4">
        <v>71</v>
      </c>
    </row>
    <row r="39" spans="1:13" ht="12.75">
      <c r="A39" s="1">
        <f t="shared" si="1"/>
        <v>45</v>
      </c>
      <c r="B39" s="4">
        <v>40.4</v>
      </c>
      <c r="G39" s="1">
        <f t="shared" si="4"/>
        <v>45</v>
      </c>
      <c r="H39" s="1">
        <v>21</v>
      </c>
      <c r="I39" s="4">
        <v>21</v>
      </c>
      <c r="J39" s="4"/>
      <c r="K39" s="1">
        <f t="shared" si="0"/>
        <v>79</v>
      </c>
      <c r="L39" s="1">
        <v>72</v>
      </c>
      <c r="M39" s="4">
        <v>72</v>
      </c>
    </row>
    <row r="40" spans="7:13" ht="12.75">
      <c r="G40" s="1">
        <f t="shared" si="4"/>
        <v>46</v>
      </c>
      <c r="H40" s="1">
        <v>22</v>
      </c>
      <c r="I40" s="4">
        <v>22</v>
      </c>
      <c r="J40" s="4"/>
      <c r="K40" s="1">
        <f t="shared" si="0"/>
        <v>80</v>
      </c>
      <c r="L40" s="1">
        <v>73</v>
      </c>
      <c r="M40" s="4">
        <v>73</v>
      </c>
    </row>
    <row r="41" spans="1:13" ht="12.75">
      <c r="A41" s="2" t="s">
        <v>5</v>
      </c>
      <c r="G41" s="1">
        <f t="shared" si="4"/>
        <v>47</v>
      </c>
      <c r="H41" s="1">
        <v>23</v>
      </c>
      <c r="I41" s="4">
        <v>23</v>
      </c>
      <c r="J41" s="4"/>
      <c r="K41" s="1">
        <f t="shared" si="0"/>
        <v>81</v>
      </c>
      <c r="L41" s="1">
        <v>75</v>
      </c>
      <c r="M41" s="4">
        <v>75</v>
      </c>
    </row>
    <row r="42" spans="1:13" ht="12.75">
      <c r="A42" s="1" t="s">
        <v>7</v>
      </c>
      <c r="G42" s="1">
        <f t="shared" si="4"/>
        <v>48</v>
      </c>
      <c r="H42" s="1">
        <v>24</v>
      </c>
      <c r="I42" s="4">
        <v>24</v>
      </c>
      <c r="J42" s="4"/>
      <c r="K42" s="1">
        <f t="shared" si="0"/>
        <v>82</v>
      </c>
      <c r="L42" s="1">
        <v>76</v>
      </c>
      <c r="M42" s="4">
        <v>76</v>
      </c>
    </row>
    <row r="43" spans="1:13" ht="12.75">
      <c r="A43" s="1" t="s">
        <v>9</v>
      </c>
      <c r="G43" s="1">
        <f t="shared" si="4"/>
        <v>49</v>
      </c>
      <c r="H43" s="1">
        <v>26</v>
      </c>
      <c r="I43" s="4">
        <v>26</v>
      </c>
      <c r="J43" s="4"/>
      <c r="K43" s="1">
        <f t="shared" si="0"/>
        <v>83</v>
      </c>
      <c r="L43" s="1">
        <v>78</v>
      </c>
      <c r="M43" s="4">
        <v>78</v>
      </c>
    </row>
    <row r="44" spans="1:13" ht="12.75">
      <c r="A44" s="1" t="s">
        <v>8</v>
      </c>
      <c r="G44" s="1">
        <f t="shared" si="4"/>
        <v>50</v>
      </c>
      <c r="H44" s="1">
        <v>27</v>
      </c>
      <c r="I44" s="4">
        <v>27</v>
      </c>
      <c r="J44" s="4"/>
      <c r="K44" s="1">
        <f t="shared" si="0"/>
        <v>84</v>
      </c>
      <c r="L44" s="1">
        <v>79</v>
      </c>
      <c r="M44" s="4">
        <v>79</v>
      </c>
    </row>
    <row r="45" spans="1:13" ht="12.75">
      <c r="A45" s="1" t="s">
        <v>10</v>
      </c>
      <c r="G45" s="1">
        <f t="shared" si="4"/>
        <v>51</v>
      </c>
      <c r="H45" s="1">
        <v>28</v>
      </c>
      <c r="I45" s="4">
        <v>28</v>
      </c>
      <c r="J45" s="4"/>
      <c r="K45" s="1">
        <f t="shared" si="0"/>
        <v>85</v>
      </c>
      <c r="L45" s="1">
        <v>80</v>
      </c>
      <c r="M45" s="4">
        <v>80</v>
      </c>
    </row>
    <row r="46" ht="12.75">
      <c r="A46" s="1" t="s">
        <v>11</v>
      </c>
    </row>
    <row r="48" spans="1:7" ht="12.75">
      <c r="A48" s="1" t="s">
        <v>12</v>
      </c>
      <c r="D48" s="5">
        <v>1</v>
      </c>
      <c r="G48" s="1" t="s">
        <v>84</v>
      </c>
    </row>
    <row r="49" spans="1:4" ht="12.75">
      <c r="A49" s="1" t="s">
        <v>13</v>
      </c>
      <c r="D49" s="5">
        <v>0.92</v>
      </c>
    </row>
    <row r="50" spans="1:4" ht="12.75">
      <c r="A50" s="1" t="s">
        <v>14</v>
      </c>
      <c r="D50" s="5">
        <v>0.81</v>
      </c>
    </row>
    <row r="51" spans="1:4" ht="12.75">
      <c r="A51" s="1" t="s">
        <v>15</v>
      </c>
      <c r="D51" s="5">
        <v>0.64</v>
      </c>
    </row>
    <row r="52" spans="1:4" ht="12.75">
      <c r="A52" s="1" t="s">
        <v>16</v>
      </c>
      <c r="D52" s="5">
        <v>0.5</v>
      </c>
    </row>
    <row r="53" spans="1:4" ht="12.75">
      <c r="A53" s="1" t="s">
        <v>17</v>
      </c>
      <c r="D53" s="5">
        <v>0.39</v>
      </c>
    </row>
    <row r="54" spans="1:4" ht="12.75">
      <c r="A54" s="1" t="s">
        <v>18</v>
      </c>
      <c r="D54" s="5">
        <v>0.3</v>
      </c>
    </row>
    <row r="58" spans="1:4" ht="12.75">
      <c r="A58" s="2" t="s">
        <v>28</v>
      </c>
      <c r="D58" s="6" t="s">
        <v>29</v>
      </c>
    </row>
    <row r="60" ht="12.75">
      <c r="A60" s="1" t="s">
        <v>30</v>
      </c>
    </row>
    <row r="61" ht="12.75">
      <c r="A61" s="1" t="s">
        <v>31</v>
      </c>
    </row>
    <row r="62" ht="12.75">
      <c r="A62" s="1" t="s">
        <v>32</v>
      </c>
    </row>
    <row r="63" ht="12.75">
      <c r="A63" s="1" t="s">
        <v>33</v>
      </c>
    </row>
    <row r="65" ht="12.75">
      <c r="A65" s="1" t="s">
        <v>38</v>
      </c>
    </row>
    <row r="66" spans="1:9" ht="12.75">
      <c r="A66" s="1" t="s">
        <v>34</v>
      </c>
      <c r="D66" s="1" t="s">
        <v>39</v>
      </c>
      <c r="H66" s="7" t="s">
        <v>43</v>
      </c>
      <c r="I66" s="8">
        <v>287.2</v>
      </c>
    </row>
    <row r="67" spans="1:9" ht="12.75">
      <c r="A67" s="1" t="s">
        <v>35</v>
      </c>
      <c r="D67" s="1" t="s">
        <v>40</v>
      </c>
      <c r="H67" s="7" t="s">
        <v>43</v>
      </c>
      <c r="I67" s="8">
        <v>276</v>
      </c>
    </row>
    <row r="68" spans="1:9" ht="12.75">
      <c r="A68" s="1" t="s">
        <v>36</v>
      </c>
      <c r="D68" s="1" t="s">
        <v>41</v>
      </c>
      <c r="H68" s="7" t="s">
        <v>43</v>
      </c>
      <c r="I68" s="8">
        <v>0</v>
      </c>
    </row>
    <row r="69" spans="1:9" ht="12.75">
      <c r="A69" s="1" t="s">
        <v>37</v>
      </c>
      <c r="D69" s="1" t="s">
        <v>42</v>
      </c>
      <c r="H69" s="7" t="s">
        <v>43</v>
      </c>
      <c r="I69" s="8">
        <v>0</v>
      </c>
    </row>
    <row r="70" spans="6:9" ht="13.5" thickBot="1">
      <c r="F70" s="1" t="s">
        <v>44</v>
      </c>
      <c r="H70" s="7" t="s">
        <v>43</v>
      </c>
      <c r="I70" s="9">
        <v>563.2</v>
      </c>
    </row>
    <row r="71" ht="13.5" thickTop="1">
      <c r="A71" s="1" t="s">
        <v>45</v>
      </c>
    </row>
    <row r="77" spans="1:6" ht="12.75">
      <c r="A77" s="2" t="s">
        <v>28</v>
      </c>
      <c r="D77" s="6" t="s">
        <v>46</v>
      </c>
      <c r="F77" s="1" t="s">
        <v>47</v>
      </c>
    </row>
    <row r="79" ht="12.75">
      <c r="A79" s="1" t="s">
        <v>48</v>
      </c>
    </row>
    <row r="80" ht="12.75">
      <c r="A80" s="1" t="s">
        <v>85</v>
      </c>
    </row>
    <row r="82" ht="12.75">
      <c r="A82" s="1" t="s">
        <v>49</v>
      </c>
    </row>
    <row r="83" spans="1:9" ht="12.75">
      <c r="A83" s="1" t="s">
        <v>34</v>
      </c>
      <c r="D83" s="1" t="s">
        <v>51</v>
      </c>
      <c r="H83" s="7" t="s">
        <v>52</v>
      </c>
      <c r="I83" s="8">
        <v>94.5</v>
      </c>
    </row>
    <row r="84" spans="1:9" ht="12.75">
      <c r="A84" s="1" t="s">
        <v>35</v>
      </c>
      <c r="D84" s="1" t="s">
        <v>53</v>
      </c>
      <c r="H84" s="7" t="s">
        <v>52</v>
      </c>
      <c r="I84" s="8">
        <v>22.5</v>
      </c>
    </row>
    <row r="85" spans="1:9" ht="12.75">
      <c r="A85" s="1" t="s">
        <v>36</v>
      </c>
      <c r="D85" s="1" t="s">
        <v>54</v>
      </c>
      <c r="H85" s="7" t="s">
        <v>43</v>
      </c>
      <c r="I85" s="8">
        <v>9</v>
      </c>
    </row>
    <row r="86" spans="1:9" ht="12.75">
      <c r="A86" s="1" t="s">
        <v>50</v>
      </c>
      <c r="D86" s="1" t="s">
        <v>62</v>
      </c>
      <c r="I86" s="8">
        <v>0</v>
      </c>
    </row>
    <row r="87" spans="6:9" ht="13.5" thickBot="1">
      <c r="F87" s="1" t="s">
        <v>44</v>
      </c>
      <c r="H87" s="7" t="s">
        <v>43</v>
      </c>
      <c r="I87" s="9">
        <v>126</v>
      </c>
    </row>
    <row r="88" ht="13.5" thickTop="1"/>
    <row r="89" ht="12.75">
      <c r="A89" s="1" t="s">
        <v>55</v>
      </c>
    </row>
    <row r="90" spans="1:9" ht="12.75">
      <c r="A90" s="1" t="s">
        <v>34</v>
      </c>
      <c r="D90" s="1" t="s">
        <v>56</v>
      </c>
      <c r="H90" s="7" t="s">
        <v>52</v>
      </c>
      <c r="I90" s="8">
        <v>189</v>
      </c>
    </row>
    <row r="91" spans="1:9" ht="12.75">
      <c r="A91" s="1" t="s">
        <v>35</v>
      </c>
      <c r="D91" s="1" t="s">
        <v>57</v>
      </c>
      <c r="H91" s="7" t="s">
        <v>52</v>
      </c>
      <c r="I91" s="8">
        <v>45</v>
      </c>
    </row>
    <row r="92" spans="1:9" ht="12.75">
      <c r="A92" s="1" t="s">
        <v>36</v>
      </c>
      <c r="D92" s="1" t="s">
        <v>58</v>
      </c>
      <c r="H92" s="7" t="s">
        <v>43</v>
      </c>
      <c r="I92" s="8">
        <v>18</v>
      </c>
    </row>
    <row r="93" spans="1:9" ht="12.75">
      <c r="A93" s="1" t="s">
        <v>50</v>
      </c>
      <c r="D93" s="1" t="s">
        <v>62</v>
      </c>
      <c r="I93" s="8">
        <v>0</v>
      </c>
    </row>
    <row r="94" spans="6:9" ht="13.5" thickBot="1">
      <c r="F94" s="1" t="s">
        <v>44</v>
      </c>
      <c r="H94" s="7" t="s">
        <v>43</v>
      </c>
      <c r="I94" s="9">
        <v>252</v>
      </c>
    </row>
    <row r="95" ht="13.5" thickTop="1"/>
    <row r="96" ht="12.75">
      <c r="A96" s="1" t="s">
        <v>59</v>
      </c>
    </row>
    <row r="97" ht="12.75">
      <c r="A97" s="1" t="s">
        <v>60</v>
      </c>
    </row>
    <row r="98" ht="12.75">
      <c r="A98" s="1" t="s">
        <v>61</v>
      </c>
    </row>
    <row r="102" spans="1:6" ht="12.75">
      <c r="A102" s="2" t="s">
        <v>28</v>
      </c>
      <c r="D102" s="6" t="s">
        <v>46</v>
      </c>
      <c r="F102" s="1" t="s">
        <v>63</v>
      </c>
    </row>
    <row r="104" ht="12.75">
      <c r="A104" s="1" t="s">
        <v>64</v>
      </c>
    </row>
    <row r="105" ht="12.75">
      <c r="A105" s="1" t="s">
        <v>86</v>
      </c>
    </row>
    <row r="107" ht="12.75">
      <c r="A107" s="1" t="s">
        <v>49</v>
      </c>
    </row>
    <row r="108" spans="1:9" ht="12.75">
      <c r="A108" s="1" t="s">
        <v>34</v>
      </c>
      <c r="D108" s="1" t="s">
        <v>65</v>
      </c>
      <c r="H108" s="7" t="s">
        <v>52</v>
      </c>
      <c r="I108" s="8">
        <v>140.4</v>
      </c>
    </row>
    <row r="109" spans="1:9" ht="12.75">
      <c r="A109" s="1" t="s">
        <v>35</v>
      </c>
      <c r="D109" s="1" t="s">
        <v>66</v>
      </c>
      <c r="H109" s="7" t="s">
        <v>52</v>
      </c>
      <c r="I109" s="8">
        <v>118.8</v>
      </c>
    </row>
    <row r="110" spans="1:9" ht="12.75">
      <c r="A110" s="1" t="s">
        <v>36</v>
      </c>
      <c r="D110" s="1" t="s">
        <v>67</v>
      </c>
      <c r="H110" s="7" t="s">
        <v>43</v>
      </c>
      <c r="I110" s="8">
        <v>5.4</v>
      </c>
    </row>
    <row r="111" spans="1:9" ht="12.75">
      <c r="A111" s="1" t="s">
        <v>37</v>
      </c>
      <c r="D111" s="1" t="s">
        <v>62</v>
      </c>
      <c r="I111" s="8">
        <v>0</v>
      </c>
    </row>
    <row r="112" spans="6:9" ht="13.5" thickBot="1">
      <c r="F112" s="1" t="s">
        <v>44</v>
      </c>
      <c r="H112" s="7" t="s">
        <v>43</v>
      </c>
      <c r="I112" s="9">
        <v>264.6</v>
      </c>
    </row>
    <row r="113" ht="13.5" thickTop="1"/>
    <row r="114" ht="12.75">
      <c r="A114" s="1" t="s">
        <v>55</v>
      </c>
    </row>
    <row r="115" spans="1:9" ht="12.75">
      <c r="A115" s="1" t="s">
        <v>34</v>
      </c>
      <c r="D115" s="1" t="s">
        <v>68</v>
      </c>
      <c r="H115" s="7" t="s">
        <v>52</v>
      </c>
      <c r="I115" s="8">
        <v>221</v>
      </c>
    </row>
    <row r="116" spans="1:9" ht="12.75">
      <c r="A116" s="1" t="s">
        <v>35</v>
      </c>
      <c r="D116" s="1" t="s">
        <v>69</v>
      </c>
      <c r="H116" s="7" t="s">
        <v>52</v>
      </c>
      <c r="I116" s="8">
        <v>187</v>
      </c>
    </row>
    <row r="117" spans="1:9" ht="12.75">
      <c r="A117" s="1" t="s">
        <v>36</v>
      </c>
      <c r="D117" s="1" t="s">
        <v>70</v>
      </c>
      <c r="H117" s="7" t="s">
        <v>43</v>
      </c>
      <c r="I117" s="8">
        <v>8.5</v>
      </c>
    </row>
    <row r="118" spans="1:9" ht="12.75">
      <c r="A118" s="1" t="s">
        <v>50</v>
      </c>
      <c r="D118" s="1" t="s">
        <v>62</v>
      </c>
      <c r="I118" s="8">
        <v>0</v>
      </c>
    </row>
    <row r="119" spans="6:9" ht="13.5" thickBot="1">
      <c r="F119" s="1" t="s">
        <v>44</v>
      </c>
      <c r="H119" s="7" t="s">
        <v>43</v>
      </c>
      <c r="I119" s="9">
        <v>416.5</v>
      </c>
    </row>
    <row r="120" ht="13.5" thickTop="1"/>
    <row r="121" ht="12.75">
      <c r="A121" s="1" t="s">
        <v>71</v>
      </c>
    </row>
    <row r="122" ht="12.75">
      <c r="A122" s="1" t="s">
        <v>72</v>
      </c>
    </row>
    <row r="123" ht="12.75">
      <c r="A123" s="1" t="s">
        <v>73</v>
      </c>
    </row>
    <row r="127" spans="1:6" ht="12.75">
      <c r="A127" s="2" t="s">
        <v>28</v>
      </c>
      <c r="D127" s="6" t="s">
        <v>46</v>
      </c>
      <c r="F127" s="1" t="s">
        <v>74</v>
      </c>
    </row>
    <row r="129" ht="12.75">
      <c r="A129" s="1" t="s">
        <v>87</v>
      </c>
    </row>
    <row r="130" ht="12.75">
      <c r="A130" s="1" t="s">
        <v>75</v>
      </c>
    </row>
    <row r="131" ht="12.75">
      <c r="A131" s="1" t="s">
        <v>76</v>
      </c>
    </row>
    <row r="133" ht="12.75">
      <c r="A133" s="1" t="s">
        <v>88</v>
      </c>
    </row>
    <row r="134" ht="12.75">
      <c r="A134" s="1" t="s">
        <v>89</v>
      </c>
    </row>
    <row r="136" spans="1:9" ht="12.75">
      <c r="A136" s="1" t="s">
        <v>77</v>
      </c>
      <c r="D136" s="1" t="s">
        <v>78</v>
      </c>
      <c r="I136" s="8">
        <v>292.98</v>
      </c>
    </row>
    <row r="137" spans="1:9" ht="12.75">
      <c r="A137" s="1" t="s">
        <v>79</v>
      </c>
      <c r="D137" s="1" t="s">
        <v>80</v>
      </c>
      <c r="I137" s="8">
        <v>190</v>
      </c>
    </row>
    <row r="138" spans="7:9" ht="12.75">
      <c r="G138" s="1" t="s">
        <v>81</v>
      </c>
      <c r="I138" s="1">
        <v>102.98</v>
      </c>
    </row>
    <row r="140" ht="12.75">
      <c r="A140" s="1" t="s">
        <v>82</v>
      </c>
    </row>
    <row r="141" ht="12.75">
      <c r="A141" s="1" t="s">
        <v>83</v>
      </c>
    </row>
    <row r="144" spans="1:6" ht="12.75">
      <c r="A144" s="2" t="s">
        <v>28</v>
      </c>
      <c r="D144" s="6" t="s">
        <v>46</v>
      </c>
      <c r="F144" s="1" t="s">
        <v>90</v>
      </c>
    </row>
    <row r="146" ht="12.75">
      <c r="A146" s="1" t="s">
        <v>91</v>
      </c>
    </row>
    <row r="147" ht="12.75">
      <c r="A147" s="1" t="s">
        <v>92</v>
      </c>
    </row>
    <row r="149" ht="12.75">
      <c r="A149" s="1" t="s">
        <v>93</v>
      </c>
    </row>
    <row r="150" ht="12.75">
      <c r="A150" s="1" t="s">
        <v>94</v>
      </c>
    </row>
    <row r="151" ht="12.75">
      <c r="A151" s="1" t="s">
        <v>95</v>
      </c>
    </row>
    <row r="153" ht="12.75">
      <c r="A153" s="1" t="s">
        <v>49</v>
      </c>
    </row>
    <row r="154" spans="1:9" ht="12.75">
      <c r="A154" s="1" t="s">
        <v>34</v>
      </c>
      <c r="D154" s="1" t="s">
        <v>96</v>
      </c>
      <c r="H154" s="7" t="s">
        <v>52</v>
      </c>
      <c r="I154" s="8">
        <v>53.24</v>
      </c>
    </row>
    <row r="155" spans="1:9" ht="12.75">
      <c r="A155" s="1" t="s">
        <v>35</v>
      </c>
      <c r="D155" s="1" t="s">
        <v>97</v>
      </c>
      <c r="H155" s="7" t="s">
        <v>52</v>
      </c>
      <c r="I155" s="8">
        <v>41.6</v>
      </c>
    </row>
    <row r="156" spans="1:9" ht="12.75">
      <c r="A156" s="1" t="s">
        <v>36</v>
      </c>
      <c r="D156" s="1" t="s">
        <v>98</v>
      </c>
      <c r="H156" s="7" t="s">
        <v>43</v>
      </c>
      <c r="I156" s="8">
        <v>17.94</v>
      </c>
    </row>
    <row r="157" spans="1:9" ht="12.75">
      <c r="A157" s="1" t="s">
        <v>37</v>
      </c>
      <c r="D157" s="1" t="s">
        <v>62</v>
      </c>
      <c r="I157" s="8">
        <v>0</v>
      </c>
    </row>
    <row r="158" spans="6:9" ht="13.5" thickBot="1">
      <c r="F158" s="1" t="s">
        <v>44</v>
      </c>
      <c r="H158" s="7" t="s">
        <v>43</v>
      </c>
      <c r="I158" s="9">
        <v>112.78</v>
      </c>
    </row>
    <row r="159" ht="13.5" thickTop="1">
      <c r="A159" s="1" t="s">
        <v>99</v>
      </c>
    </row>
    <row r="161" ht="12.75">
      <c r="A161" s="1" t="s">
        <v>100</v>
      </c>
    </row>
    <row r="162" spans="1:9" ht="12.75">
      <c r="A162" s="1" t="s">
        <v>34</v>
      </c>
      <c r="D162" s="1" t="s">
        <v>101</v>
      </c>
      <c r="H162" s="7"/>
      <c r="I162" s="8"/>
    </row>
    <row r="163" spans="1:9" ht="12.75">
      <c r="A163" s="1" t="s">
        <v>35</v>
      </c>
      <c r="D163" s="1" t="s">
        <v>102</v>
      </c>
      <c r="H163" s="7"/>
      <c r="I163" s="8"/>
    </row>
    <row r="164" spans="1:9" ht="12.75">
      <c r="A164" s="1" t="s">
        <v>36</v>
      </c>
      <c r="D164" s="1" t="s">
        <v>103</v>
      </c>
      <c r="H164" s="7"/>
      <c r="I164" s="8"/>
    </row>
    <row r="165" spans="1:9" ht="12.75">
      <c r="A165" s="1" t="s">
        <v>37</v>
      </c>
      <c r="D165" s="1" t="s">
        <v>104</v>
      </c>
      <c r="I165" s="8"/>
    </row>
  </sheetData>
  <sheetProtection/>
  <printOptions/>
  <pageMargins left="0.5118110236220472" right="0.31496062992125984" top="0.5511811023622047" bottom="0.15748031496062992" header="0.31496062992125984" footer="0.31496062992125984"/>
  <pageSetup horizontalDpi="600" verticalDpi="600" orientation="portrait" paperSize="9" r:id="rId1"/>
  <rowBreaks count="3" manualBreakCount="3">
    <brk id="55" max="255" man="1"/>
    <brk id="100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Henri Nijborg</cp:lastModifiedBy>
  <cp:lastPrinted>2012-09-21T20:05:38Z</cp:lastPrinted>
  <dcterms:created xsi:type="dcterms:W3CDTF">2012-09-21T18:15:17Z</dcterms:created>
  <dcterms:modified xsi:type="dcterms:W3CDTF">2016-11-09T18:50:17Z</dcterms:modified>
  <cp:category/>
  <cp:version/>
  <cp:contentType/>
  <cp:contentStatus/>
</cp:coreProperties>
</file>